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filterPrivacy="1" codeName="DieseArbeitsmappe" defaultThemeVersion="124226"/>
  <xr:revisionPtr revIDLastSave="0" documentId="13_ncr:1_{6A89C567-89D7-4E67-BC04-60FE15B04BEF}" xr6:coauthVersionLast="47" xr6:coauthVersionMax="47" xr10:uidLastSave="{00000000-0000-0000-0000-000000000000}"/>
  <bookViews>
    <workbookView xWindow="60" yWindow="345" windowWidth="28740" windowHeight="15255" xr2:uid="{00000000-000D-0000-FFFF-FFFF00000000}"/>
  </bookViews>
  <sheets>
    <sheet name="3.9 – KPIs" sheetId="15" r:id="rId1"/>
  </sheets>
  <definedNames>
    <definedName name="_xlnm.Print_Area" localSheetId="0">'3.9 – KPIs'!$A$2:$G$29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5" l="1"/>
  <c r="H29" i="15"/>
  <c r="I29" i="15"/>
  <c r="K29" i="15"/>
  <c r="J18" i="15"/>
  <c r="J19" i="15"/>
  <c r="J20" i="15"/>
  <c r="J21" i="15"/>
  <c r="J22" i="15"/>
  <c r="J23" i="15"/>
  <c r="J24" i="15"/>
  <c r="J25" i="15"/>
  <c r="J26" i="15"/>
  <c r="J27" i="15"/>
  <c r="J28" i="15"/>
  <c r="J17" i="15"/>
  <c r="L18" i="15"/>
  <c r="L19" i="15"/>
  <c r="L20" i="15"/>
  <c r="L21" i="15"/>
  <c r="L22" i="15"/>
  <c r="L23" i="15"/>
  <c r="L24" i="15"/>
  <c r="L25" i="15"/>
  <c r="L26" i="15"/>
  <c r="L27" i="15"/>
  <c r="L28" i="15"/>
  <c r="L17" i="15"/>
  <c r="A28" i="15"/>
  <c r="A17" i="15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G18" i="15"/>
  <c r="G19" i="15"/>
  <c r="G20" i="15"/>
  <c r="G21" i="15"/>
  <c r="G22" i="15"/>
  <c r="G23" i="15"/>
  <c r="G24" i="15"/>
  <c r="G25" i="15"/>
  <c r="G26" i="15"/>
  <c r="G27" i="15"/>
  <c r="G28" i="15"/>
  <c r="G17" i="15"/>
  <c r="D18" i="15"/>
  <c r="D19" i="15"/>
  <c r="D20" i="15"/>
  <c r="D21" i="15"/>
  <c r="D22" i="15"/>
  <c r="D23" i="15"/>
  <c r="D24" i="15"/>
  <c r="D25" i="15"/>
  <c r="D26" i="15"/>
  <c r="D27" i="15"/>
  <c r="D28" i="15"/>
  <c r="D17" i="15"/>
  <c r="E29" i="15"/>
  <c r="C29" i="15"/>
  <c r="B29" i="15"/>
  <c r="J29" i="15" l="1"/>
  <c r="D29" i="15"/>
  <c r="G29" i="15"/>
  <c r="L29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<sst xmlns="http://schemas.openxmlformats.org/spreadsheetml/2006/main" count="52" uniqueCount="41">
  <si>
    <t>Annex 3.9 to the Energy Efficiency Report – calculation of the key performance indicators</t>
  </si>
  <si>
    <t>Documentation in accordance with Paragraphs 3.2.7 and 3.2.8 of the Basic Award Criteria for DE-UZ 228</t>
  </si>
  <si>
    <t>General information</t>
  </si>
  <si>
    <t>Data center:</t>
  </si>
  <si>
    <t>Example data center URZ</t>
  </si>
  <si>
    <t>Reporting period from:</t>
  </si>
  <si>
    <t>08.2022</t>
  </si>
  <si>
    <t>Reporting period until:</t>
  </si>
  <si>
    <t>07.2023</t>
  </si>
  <si>
    <t>Measurement category</t>
  </si>
  <si>
    <t>2</t>
  </si>
  <si>
    <t>Date</t>
  </si>
  <si>
    <t xml:space="preserve">Electricity consumption (volume of electricity) of the entire data center </t>
  </si>
  <si>
    <t>Electricity consumption (volume of electricity) of the IT</t>
  </si>
  <si>
    <t>PUE</t>
  </si>
  <si>
    <t>Cooling load handled in entire DC</t>
  </si>
  <si>
    <t>Electricity consumption (volume of electricity) of the cooling system</t>
  </si>
  <si>
    <t>CER</t>
  </si>
  <si>
    <t>Drinking water consumption evaporative cooling</t>
  </si>
  <si>
    <t>Water consumption other water sources for cooling</t>
  </si>
  <si>
    <t>WUE</t>
  </si>
  <si>
    <t>Waste heat utilisation</t>
  </si>
  <si>
    <t>ERF</t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</si>
  <si>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ESC</t>
    </r>
    <r>
      <rPr>
        <sz val="8"/>
        <color rgb="FF000000"/>
        <rFont val="Arial"/>
        <family val="2"/>
      </rPr>
      <t xml:space="preserve"> + MP</t>
    </r>
    <r>
      <rPr>
        <vertAlign val="subscript"/>
        <sz val="8"/>
        <color rgb="FF000000"/>
        <rFont val="Arial"/>
        <family val="2"/>
      </rPr>
      <t>OSG</t>
    </r>
    <r>
      <rPr>
        <sz val="8"/>
        <color rgb="FF000000"/>
        <rFont val="Arial"/>
        <family val="2"/>
      </rPr>
      <t xml:space="preserve"> + MP</t>
    </r>
    <r>
      <rPr>
        <vertAlign val="subscript"/>
        <sz val="8"/>
        <color rgb="FF000000"/>
        <rFont val="Arial"/>
        <family val="2"/>
      </rPr>
      <t>EPS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</si>
  <si>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IT2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</si>
  <si>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theme="1"/>
        <rFont val="Arial"/>
        <family val="2"/>
      </rPr>
      <t>DC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</si>
  <si>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CS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</si>
  <si>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WHU</t>
    </r>
  </si>
  <si>
    <t>[MM.YYYY]</t>
  </si>
  <si>
    <r>
      <rPr>
        <sz val="8"/>
        <color theme="1"/>
        <rFont val="Arial"/>
        <family val="2"/>
      </rP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</si>
  <si>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t>[1]</t>
  </si>
  <si>
    <r>
      <rPr>
        <sz val="8"/>
        <color theme="1"/>
        <rFont val="Arial"/>
        <family val="2"/>
      </rP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</si>
  <si>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r>
      <rPr>
        <sz val="8"/>
        <color theme="1"/>
        <rFont val="Arial"/>
        <family val="2"/>
      </rPr>
      <t>[m</t>
    </r>
    <r>
      <rPr>
        <vertAlign val="superscript"/>
        <sz val="8"/>
        <color theme="1"/>
        <rFont val="Arial"/>
        <family val="2"/>
      </rPr>
      <t>3</t>
    </r>
    <r>
      <rPr>
        <sz val="8"/>
        <color indexed="8"/>
        <rFont val="Arial"/>
        <family val="2"/>
      </rPr>
      <t>]</t>
    </r>
  </si>
  <si>
    <t>ElectricityConsumptionEntireDC</t>
  </si>
  <si>
    <t>ElectricityConsumptionIT</t>
  </si>
  <si>
    <t>CoolingLoadDCth</t>
  </si>
  <si>
    <t>ElectricityConsumptionCS</t>
  </si>
  <si>
    <t>DrinkingWaterCoolingm3</t>
  </si>
  <si>
    <t>OtherWaterCoolingm3</t>
  </si>
  <si>
    <t>Ereuse</t>
  </si>
  <si>
    <t>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</si>
</sst>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sz val="11"/>
      <color rgb="FF3F3F7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vertAlign val="subscript"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rgb="FF000000"/>
      <name val="Arial"/>
      <family val="2"/>
    </font>
    <font>
      <sz val="8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  <xf numFmtId="0" fontId="1" fillId="0" borderId="0"/>
  </cellStyleXfs>
  <cellXfs count="49">
    <xf numFmtId="0" fontId="0" fillId="0" borderId="0" xfId="0"/>
    <xf numFmtId="0" fontId="23" fillId="15" borderId="11" xfId="25" applyFont="1" applyFill="1" applyBorder="1" applyAlignment="1">
      <alignment horizontal="left" vertical="center"/>
    </xf>
    <xf numFmtId="0" fontId="20" fillId="15" borderId="12" xfId="0" applyFont="1" applyFill="1" applyBorder="1"/>
    <xf numFmtId="0" fontId="20" fillId="15" borderId="13" xfId="0" applyFont="1" applyFill="1" applyBorder="1"/>
    <xf numFmtId="0" fontId="24" fillId="15" borderId="14" xfId="0" applyFont="1" applyFill="1" applyBorder="1" applyAlignment="1">
      <alignment vertical="center"/>
    </xf>
    <xf numFmtId="0" fontId="25" fillId="15" borderId="15" xfId="0" applyFont="1" applyFill="1" applyBorder="1"/>
    <xf numFmtId="0" fontId="25" fillId="15" borderId="16" xfId="0" applyFont="1" applyFill="1" applyBorder="1" applyAlignment="1">
      <alignment vertical="center"/>
    </xf>
    <xf numFmtId="0" fontId="25" fillId="15" borderId="17" xfId="0" applyFont="1" applyFill="1" applyBorder="1" applyAlignment="1">
      <alignment horizontal="center"/>
    </xf>
    <xf numFmtId="0" fontId="25" fillId="15" borderId="18" xfId="0" applyFont="1" applyFill="1" applyBorder="1"/>
    <xf numFmtId="0" fontId="0" fillId="15" borderId="0" xfId="0" applyFill="1"/>
    <xf numFmtId="0" fontId="28" fillId="15" borderId="0" xfId="25" applyFont="1" applyFill="1" applyAlignment="1">
      <alignment horizontal="left" vertical="center"/>
    </xf>
    <xf numFmtId="0" fontId="20" fillId="15" borderId="0" xfId="0" applyFont="1" applyFill="1"/>
    <xf numFmtId="0" fontId="22" fillId="15" borderId="0" xfId="0" applyFont="1" applyFill="1"/>
    <xf numFmtId="0" fontId="25" fillId="15" borderId="0" xfId="0" applyFont="1" applyFill="1"/>
    <xf numFmtId="0" fontId="20" fillId="15" borderId="0" xfId="0" applyFont="1" applyFill="1" applyAlignment="1">
      <alignment horizontal="left"/>
    </xf>
    <xf numFmtId="0" fontId="19" fillId="15" borderId="17" xfId="0" applyFont="1" applyFill="1" applyBorder="1" applyAlignment="1">
      <alignment horizontal="center" wrapText="1"/>
    </xf>
    <xf numFmtId="0" fontId="19" fillId="15" borderId="0" xfId="0" applyFont="1" applyFill="1" applyAlignment="1">
      <alignment horizontal="center" wrapText="1"/>
    </xf>
    <xf numFmtId="0" fontId="25" fillId="15" borderId="0" xfId="0" applyFont="1" applyFill="1" applyAlignment="1">
      <alignment vertical="center"/>
    </xf>
    <xf numFmtId="0" fontId="25" fillId="15" borderId="0" xfId="0" applyFont="1" applyFill="1" applyAlignment="1">
      <alignment horizontal="center"/>
    </xf>
    <xf numFmtId="0" fontId="0" fillId="0" borderId="0" xfId="0" applyAlignment="1">
      <alignment vertical="center"/>
    </xf>
    <xf numFmtId="49" fontId="29" fillId="16" borderId="0" xfId="0" applyNumberFormat="1" applyFont="1" applyFill="1" applyAlignment="1">
      <alignment horizontal="left" vertical="center"/>
    </xf>
    <xf numFmtId="49" fontId="29" fillId="16" borderId="21" xfId="0" applyNumberFormat="1" applyFont="1" applyFill="1" applyBorder="1" applyAlignment="1">
      <alignment horizontal="left" vertical="center"/>
    </xf>
    <xf numFmtId="0" fontId="25" fillId="0" borderId="14" xfId="0" applyFont="1" applyBorder="1" applyAlignment="1">
      <alignment vertical="center"/>
    </xf>
    <xf numFmtId="3" fontId="25" fillId="0" borderId="21" xfId="0" applyNumberFormat="1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7" fillId="0" borderId="22" xfId="0" applyNumberFormat="1" applyFont="1" applyBorder="1" applyAlignment="1" applyProtection="1">
      <alignment horizontal="center" vertical="center"/>
      <protection locked="0"/>
    </xf>
    <xf numFmtId="3" fontId="27" fillId="0" borderId="19" xfId="0" applyNumberFormat="1" applyFont="1" applyBorder="1" applyAlignment="1" applyProtection="1">
      <alignment horizontal="center" vertical="center"/>
      <protection locked="0"/>
    </xf>
    <xf numFmtId="49" fontId="29" fillId="17" borderId="21" xfId="0" applyNumberFormat="1" applyFont="1" applyFill="1" applyBorder="1" applyAlignment="1">
      <alignment horizontal="left" vertical="center"/>
    </xf>
    <xf numFmtId="2" fontId="25" fillId="0" borderId="20" xfId="0" applyNumberFormat="1" applyFont="1" applyBorder="1" applyAlignment="1">
      <alignment horizontal="center" vertical="center"/>
    </xf>
    <xf numFmtId="4" fontId="25" fillId="0" borderId="20" xfId="0" applyNumberFormat="1" applyFont="1" applyBorder="1" applyAlignment="1">
      <alignment horizontal="center" vertical="center"/>
    </xf>
    <xf numFmtId="2" fontId="27" fillId="0" borderId="22" xfId="0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/>
    </xf>
    <xf numFmtId="49" fontId="25" fillId="0" borderId="23" xfId="0" applyNumberFormat="1" applyFont="1" applyBorder="1" applyAlignment="1">
      <alignment vertical="center"/>
    </xf>
    <xf numFmtId="0" fontId="25" fillId="0" borderId="23" xfId="0" applyFont="1" applyBorder="1" applyAlignment="1">
      <alignment vertical="center"/>
    </xf>
    <xf numFmtId="0" fontId="27" fillId="18" borderId="10" xfId="0" applyFont="1" applyFill="1" applyBorder="1" applyAlignment="1">
      <alignment horizontal="center" vertical="center" wrapText="1"/>
    </xf>
    <xf numFmtId="0" fontId="25" fillId="18" borderId="10" xfId="0" applyFont="1" applyFill="1" applyBorder="1"/>
    <xf numFmtId="0" fontId="26" fillId="18" borderId="10" xfId="0" applyFont="1" applyFill="1" applyBorder="1" applyAlignment="1">
      <alignment horizontal="center" wrapText="1"/>
    </xf>
    <xf numFmtId="0" fontId="25" fillId="18" borderId="10" xfId="0" applyFont="1" applyFill="1" applyBorder="1" applyAlignment="1">
      <alignment horizontal="center"/>
    </xf>
    <xf numFmtId="0" fontId="25" fillId="18" borderId="19" xfId="0" applyFont="1" applyFill="1" applyBorder="1"/>
    <xf numFmtId="0" fontId="25" fillId="18" borderId="19" xfId="0" applyFont="1" applyFill="1" applyBorder="1" applyAlignment="1">
      <alignment horizontal="center"/>
    </xf>
    <xf numFmtId="0" fontId="25" fillId="0" borderId="20" xfId="0" applyFont="1" applyBorder="1" applyAlignment="1">
      <alignment horizontal="center" vertical="center"/>
    </xf>
    <xf numFmtId="49" fontId="27" fillId="0" borderId="22" xfId="0" applyNumberFormat="1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>
      <alignment horizontal="center" vertical="center"/>
    </xf>
    <xf numFmtId="0" fontId="20" fillId="18" borderId="10" xfId="0" applyFont="1" applyFill="1" applyBorder="1"/>
    <xf numFmtId="0" fontId="0" fillId="15" borderId="0" xfId="0" applyFill="1" applyAlignment="1">
      <alignment vertical="center"/>
    </xf>
    <xf numFmtId="0" fontId="31" fillId="5" borderId="4" xfId="9" applyFont="1" applyAlignment="1" applyProtection="1">
      <alignment horizontal="center" vertical="center"/>
      <protection locked="0"/>
    </xf>
    <xf numFmtId="49" fontId="31" fillId="5" borderId="4" xfId="9" applyNumberFormat="1" applyFont="1" applyAlignment="1" applyProtection="1">
      <alignment horizontal="center" vertical="center"/>
      <protection locked="0"/>
    </xf>
    <xf numFmtId="49" fontId="31" fillId="5" borderId="24" xfId="9" applyNumberFormat="1" applyFont="1" applyBorder="1" applyAlignment="1" applyProtection="1">
      <alignment horizontal="center" vertical="center"/>
      <protection locked="0"/>
    </xf>
    <xf numFmtId="49" fontId="31" fillId="5" borderId="25" xfId="9" applyNumberFormat="1" applyFont="1" applyBorder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numFmt numFmtId="30" formatCode="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numFmt numFmtId="30" formatCode="@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numFmt numFmtId="30" formatCode="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/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/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z val="8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/>
        <sz val="8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</border>
      <protection locked="1" hidden="0"/>
    </dxf>
    <dxf>
      <protection locked="1" hidden="0"/>
    </dxf>
    <dxf>
      <border outline="0">
        <top style="thin">
          <color auto="1"/>
        </top>
        <bottom style="thin">
          <color auto="1"/>
        </bottom>
      </border>
    </dxf>
    <dxf>
      <numFmt numFmtId="30" formatCode="@"/>
      <fill>
        <patternFill patternType="none">
          <fgColor indexed="64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family val="2"/>
        <scheme val="none"/>
      </font>
      <numFmt numFmtId="30" formatCode="@"/>
      <fill>
        <patternFill patternType="solid">
          <fgColor indexed="64"/>
          <bgColor theme="1" tint="0.499984740745262"/>
        </patternFill>
      </fill>
      <alignment horizontal="left" vertical="center" textRotation="0" wrapText="0" indent="0" justifyLastLine="0" shrinkToFit="0" readingOrder="0"/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81D83F-8DA9-4F11-A987-C3E5A82D8278}" name="Tabelle1" displayName="Tabelle1" ref="A16:L29" totalsRowCount="1" headerRowDxfId="27" dataDxfId="26" totalsRowDxfId="24" tableBorderDxfId="25">
  <autoFilter ref="A16:L28" xr:uid="{9881D83F-8DA9-4F11-A987-C3E5A82D8278}"/>
  <tableColumns count="12">
    <tableColumn id="1" xr3:uid="{02585910-63B2-418E-B6FC-1C1BB730A372}" name="Date" dataDxfId="23" totalsRowDxfId="22"/>
    <tableColumn id="2" xr3:uid="{B347CA3E-967F-4FE9-BCB0-AA546B6B5AC5}" name="ElectricityConsumptionEntireDC" totalsRowFunction="sum" dataDxfId="21" totalsRowDxfId="20"/>
    <tableColumn id="3" xr3:uid="{47EBDA24-6879-4AF3-89DC-76F5DF56843D}" name="ElectricityConsumptionIT" totalsRowFunction="sum" dataDxfId="19" totalsRowDxfId="18"/>
    <tableColumn id="4" xr3:uid="{118E0F7F-6B28-4BD9-ACC6-E4BCC20077BD}" name="PUE" totalsRowFunction="custom" dataDxfId="17" totalsRowDxfId="16">
      <calculatedColumnFormula>IFERROR(Tabelle1[[#This Row],[ElectricityConsumptionEntireDC]]/Tabelle1[[#This Row],[ElectricityConsumptionIT]],"-")</calculatedColumnFormula>
      <totalsRowFormula>IFERROR(SUBTOTAL(101,Tabelle1[PUE]),"-")</totalsRowFormula>
    </tableColumn>
    <tableColumn id="5" xr3:uid="{C7F1C8B0-9D84-43A0-A137-F8A707C6651D}" name="CoolingLoadDCth" totalsRowFunction="sum" dataDxfId="15" totalsRowDxfId="14"/>
    <tableColumn id="6" xr3:uid="{61F752EA-BC26-448E-918F-1755CC9128BA}" name="ElectricityConsumptionCS" totalsRowFunction="sum" dataDxfId="13" totalsRowDxfId="12"/>
    <tableColumn id="7" xr3:uid="{A9629ED7-4D04-4C3A-BC0E-23618344BFB4}" name="CER" totalsRowFunction="custom" dataDxfId="11" totalsRowDxfId="10">
      <calculatedColumnFormula>IFERROR(Tabelle1[[#This Row],[CoolingLoadDCth]]/Tabelle1[[#This Row],[ElectricityConsumptionCS]],"-")</calculatedColumnFormula>
      <totalsRowFormula>IFERROR(SUBTOTAL(101,Tabelle1[CER]),"-")</totalsRowFormula>
    </tableColumn>
    <tableColumn id="8" xr3:uid="{3183EF7F-3A9C-404D-82B6-DC320568F998}" name="DrinkingWaterCoolingm3" totalsRowFunction="sum" dataDxfId="9" totalsRowDxfId="8"/>
    <tableColumn id="9" xr3:uid="{24F9ECDC-0DE1-40C5-915F-A3925F1E7661}" name="OtherWaterCoolingm3" totalsRowFunction="sum" dataDxfId="7" totalsRowDxfId="6"/>
    <tableColumn id="10" xr3:uid="{36701788-F7AD-4F70-B915-7F6EF3A70C1E}" name="WUE" totalsRowFunction="custom" dataDxfId="5" totalsRowDxfId="4">
      <calculatedColumnFormula>IFERROR((Tabelle1[[#This Row],[DrinkingWaterCoolingm3]]+Tabelle1[[#This Row],[OtherWaterCoolingm3]])/Tabelle1[[#This Row],[ElectricityConsumptionIT]],"-")</calculatedColumnFormula>
      <totalsRowFormula>IFERROR(SUBTOTAL(101,Tabelle1[CER]),"-")</totalsRowFormula>
    </tableColumn>
    <tableColumn id="12" xr3:uid="{2E38BD2E-D1DC-4D2C-9ECE-94D1622E0531}" name="Ereuse" totalsRowFunction="sum" dataDxfId="3" totalsRowDxfId="2"/>
    <tableColumn id="13" xr3:uid="{9EC18447-2BA1-4432-8A02-4614248E9AFE}" name="REF" totalsRowFunction="custom" dataDxfId="1" totalsRowDxfId="0">
      <calculatedColumnFormula>IFERROR(Tabelle1[[#This Row],[Ereuse]]/Tabelle1[[#This Row],[ElectricityConsumptionEntireDC]],"-")</calculatedColumnFormula>
      <totalsRowFormula>IFERROR(SUBTOTAL(101,Tabelle1[CER]),"-")</totalsRow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M34"/>
  <sheetViews>
    <sheetView tabSelected="1" zoomScale="110" zoomScaleNormal="110" workbookViewId="0"/>
  </sheetViews>
  <sheetFormatPr baseColWidth="10" defaultColWidth="9.140625" defaultRowHeight="15" x14ac:dyDescent="0.25"/>
  <cols>
    <col min="1" max="1" width="22.7109375" customWidth="1"/>
    <col min="2" max="2" width="28.7109375" bestFit="1" customWidth="1"/>
    <col min="3" max="3" width="23.28515625" bestFit="1" customWidth="1"/>
    <col min="4" max="4" width="8.42578125" customWidth="1"/>
    <col min="5" max="5" width="18.5703125" customWidth="1"/>
    <col min="6" max="6" width="26.5703125" bestFit="1" customWidth="1"/>
    <col min="7" max="7" width="7.140625" bestFit="1" customWidth="1"/>
    <col min="8" max="8" width="38.140625" bestFit="1" customWidth="1"/>
    <col min="9" max="9" width="30.28515625" bestFit="1" customWidth="1"/>
    <col min="11" max="11" width="21" bestFit="1" customWidth="1"/>
  </cols>
  <sheetData>
    <row r="1" spans="1:13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21" customHeight="1" x14ac:dyDescent="0.25">
      <c r="A2" s="10" t="s">
        <v>0</v>
      </c>
      <c r="B2" s="11"/>
      <c r="C2" s="11"/>
      <c r="D2" s="11"/>
      <c r="E2" s="11"/>
      <c r="F2" s="9"/>
      <c r="G2" s="9"/>
      <c r="H2" s="9"/>
      <c r="I2" s="9"/>
      <c r="J2" s="9"/>
      <c r="K2" s="9"/>
      <c r="L2" s="9"/>
      <c r="M2" s="9"/>
    </row>
    <row r="3" spans="1:13" ht="18" x14ac:dyDescent="0.25">
      <c r="A3" s="14" t="s">
        <v>1</v>
      </c>
      <c r="B3" s="12"/>
      <c r="C3" s="12"/>
      <c r="D3" s="12"/>
      <c r="E3" s="12"/>
      <c r="F3" s="9"/>
      <c r="G3" s="9"/>
      <c r="H3" s="9"/>
      <c r="I3" s="9"/>
      <c r="J3" s="9"/>
      <c r="K3" s="9"/>
      <c r="L3" s="9"/>
      <c r="M3" s="9"/>
    </row>
    <row r="4" spans="1:13" ht="19.5" thickBot="1" x14ac:dyDescent="0.35">
      <c r="A4" s="15"/>
      <c r="B4" s="15"/>
      <c r="C4" s="15"/>
      <c r="D4" s="15"/>
      <c r="E4" s="16"/>
      <c r="F4" s="9"/>
      <c r="G4" s="9"/>
      <c r="H4" s="9"/>
      <c r="I4" s="9"/>
      <c r="J4" s="9"/>
      <c r="K4" s="9"/>
      <c r="L4" s="9"/>
      <c r="M4" s="9"/>
    </row>
    <row r="5" spans="1:13" ht="18" customHeight="1" x14ac:dyDescent="0.25">
      <c r="A5" s="1" t="s">
        <v>2</v>
      </c>
      <c r="B5" s="2"/>
      <c r="C5" s="2"/>
      <c r="D5" s="3"/>
      <c r="E5" s="9"/>
      <c r="F5" s="9"/>
      <c r="G5" s="9"/>
      <c r="H5" s="9"/>
      <c r="I5" s="9"/>
      <c r="J5" s="9"/>
      <c r="K5" s="9"/>
      <c r="L5" s="9"/>
      <c r="M5" s="9"/>
    </row>
    <row r="6" spans="1:13" ht="18" customHeight="1" x14ac:dyDescent="0.25">
      <c r="A6" s="4" t="s">
        <v>3</v>
      </c>
      <c r="B6" s="45" t="s">
        <v>4</v>
      </c>
      <c r="C6" s="45"/>
      <c r="D6" s="5"/>
      <c r="E6" s="9"/>
      <c r="F6" s="9"/>
      <c r="G6" s="9"/>
      <c r="H6" s="9"/>
      <c r="I6" s="9"/>
      <c r="J6" s="9"/>
      <c r="K6" s="9"/>
      <c r="L6" s="9"/>
      <c r="M6" s="9"/>
    </row>
    <row r="7" spans="1:13" ht="18" customHeight="1" x14ac:dyDescent="0.25">
      <c r="A7" s="4" t="s">
        <v>5</v>
      </c>
      <c r="B7" s="46" t="s">
        <v>6</v>
      </c>
      <c r="C7" s="46"/>
      <c r="D7" s="5"/>
      <c r="E7" s="9"/>
      <c r="F7" s="9"/>
      <c r="G7" s="9"/>
      <c r="H7" s="9"/>
      <c r="I7" s="9"/>
      <c r="J7" s="9"/>
      <c r="K7" s="9"/>
      <c r="L7" s="9"/>
      <c r="M7" s="9"/>
    </row>
    <row r="8" spans="1:13" ht="18" customHeight="1" x14ac:dyDescent="0.25">
      <c r="A8" s="4" t="s">
        <v>7</v>
      </c>
      <c r="B8" s="46" t="s">
        <v>8</v>
      </c>
      <c r="C8" s="46"/>
      <c r="D8" s="5"/>
      <c r="E8" s="9"/>
      <c r="F8" s="9"/>
      <c r="G8" s="9"/>
      <c r="H8" s="9"/>
      <c r="I8" s="9"/>
      <c r="J8" s="9"/>
      <c r="K8" s="9"/>
      <c r="L8" s="9"/>
      <c r="M8" s="9"/>
    </row>
    <row r="9" spans="1:13" ht="18" customHeight="1" x14ac:dyDescent="0.25">
      <c r="A9" s="4" t="s">
        <v>9</v>
      </c>
      <c r="B9" s="47" t="s">
        <v>10</v>
      </c>
      <c r="C9" s="48"/>
      <c r="D9" s="5"/>
      <c r="E9" s="9"/>
      <c r="F9" s="9"/>
      <c r="G9" s="9"/>
      <c r="H9" s="9"/>
      <c r="I9" s="9"/>
      <c r="J9" s="9"/>
      <c r="K9" s="9"/>
      <c r="L9" s="9"/>
      <c r="M9" s="9"/>
    </row>
    <row r="10" spans="1:13" ht="18" customHeight="1" thickBot="1" x14ac:dyDescent="0.3">
      <c r="A10" s="6"/>
      <c r="B10" s="7"/>
      <c r="C10" s="7"/>
      <c r="D10" s="8"/>
      <c r="E10" s="9"/>
      <c r="F10" s="9"/>
      <c r="G10" s="9"/>
      <c r="H10" s="9"/>
      <c r="I10" s="9"/>
      <c r="J10" s="9"/>
      <c r="K10" s="9"/>
      <c r="L10" s="9"/>
      <c r="M10" s="9"/>
    </row>
    <row r="11" spans="1:13" ht="18" customHeight="1" x14ac:dyDescent="0.3">
      <c r="A11" s="16"/>
      <c r="B11" s="16"/>
      <c r="C11" s="16"/>
      <c r="D11" s="16"/>
      <c r="E11" s="16"/>
      <c r="F11" s="9"/>
      <c r="G11" s="9"/>
      <c r="H11" s="9"/>
      <c r="I11" s="9"/>
      <c r="J11" s="9"/>
      <c r="K11" s="9"/>
      <c r="L11" s="9"/>
      <c r="M11" s="9"/>
    </row>
    <row r="12" spans="1:13" ht="18" customHeight="1" x14ac:dyDescent="0.25">
      <c r="A12" s="17"/>
      <c r="B12" s="18"/>
      <c r="C12" s="18"/>
      <c r="D12" s="18"/>
      <c r="E12" s="13"/>
      <c r="F12" s="9"/>
      <c r="G12" s="9"/>
      <c r="H12" s="9"/>
      <c r="I12" s="9"/>
      <c r="J12" s="9"/>
      <c r="K12" s="9"/>
      <c r="L12" s="9"/>
      <c r="M12" s="9"/>
    </row>
    <row r="13" spans="1:13" ht="33.75" x14ac:dyDescent="0.25">
      <c r="A13" s="34" t="s">
        <v>11</v>
      </c>
      <c r="B13" s="34" t="s">
        <v>12</v>
      </c>
      <c r="C13" s="34" t="s">
        <v>13</v>
      </c>
      <c r="D13" s="34" t="s">
        <v>14</v>
      </c>
      <c r="E13" s="34" t="s">
        <v>15</v>
      </c>
      <c r="F13" s="34" t="s">
        <v>16</v>
      </c>
      <c r="G13" s="34" t="s">
        <v>17</v>
      </c>
      <c r="H13" s="34" t="s">
        <v>18</v>
      </c>
      <c r="I13" s="34" t="s">
        <v>19</v>
      </c>
      <c r="J13" s="34" t="s">
        <v>20</v>
      </c>
      <c r="K13" s="34" t="s">
        <v>21</v>
      </c>
      <c r="L13" s="34" t="s">
        <v>22</v>
      </c>
      <c r="M13" s="9"/>
    </row>
    <row r="14" spans="1:13" s="19" customFormat="1" x14ac:dyDescent="0.2">
      <c r="A14" s="35"/>
      <c r="B14" s="36" t="s">
        <v>23</v>
      </c>
      <c r="C14" s="36" t="s">
        <v>24</v>
      </c>
      <c r="D14" s="36"/>
      <c r="E14" s="37" t="s">
        <v>25</v>
      </c>
      <c r="F14" s="36" t="s">
        <v>26</v>
      </c>
      <c r="G14" s="36"/>
      <c r="H14" s="43"/>
      <c r="I14" s="43"/>
      <c r="J14" s="36"/>
      <c r="K14" s="36" t="s">
        <v>27</v>
      </c>
      <c r="L14" s="36"/>
      <c r="M14" s="44"/>
    </row>
    <row r="15" spans="1:13" ht="15.75" customHeight="1" x14ac:dyDescent="0.25">
      <c r="A15" s="38" t="s">
        <v>28</v>
      </c>
      <c r="B15" s="37" t="s">
        <v>29</v>
      </c>
      <c r="C15" s="37" t="s">
        <v>29</v>
      </c>
      <c r="D15" s="39" t="s">
        <v>30</v>
      </c>
      <c r="E15" s="37" t="s">
        <v>31</v>
      </c>
      <c r="F15" s="37" t="s">
        <v>29</v>
      </c>
      <c r="G15" s="39" t="s">
        <v>30</v>
      </c>
      <c r="H15" s="37" t="s">
        <v>32</v>
      </c>
      <c r="I15" s="37" t="s">
        <v>32</v>
      </c>
      <c r="J15" s="39" t="s">
        <v>30</v>
      </c>
      <c r="K15" s="37" t="s">
        <v>31</v>
      </c>
      <c r="L15" s="39" t="s">
        <v>30</v>
      </c>
      <c r="M15" s="9"/>
    </row>
    <row r="16" spans="1:13" x14ac:dyDescent="0.25">
      <c r="A16" s="20" t="s">
        <v>11</v>
      </c>
      <c r="B16" s="27" t="s">
        <v>33</v>
      </c>
      <c r="C16" s="27" t="s">
        <v>34</v>
      </c>
      <c r="D16" s="21" t="s">
        <v>14</v>
      </c>
      <c r="E16" s="27" t="s">
        <v>35</v>
      </c>
      <c r="F16" s="27" t="s">
        <v>36</v>
      </c>
      <c r="G16" s="21" t="s">
        <v>17</v>
      </c>
      <c r="H16" s="27" t="s">
        <v>37</v>
      </c>
      <c r="I16" s="27" t="s">
        <v>38</v>
      </c>
      <c r="J16" s="21" t="s">
        <v>20</v>
      </c>
      <c r="K16" s="27" t="s">
        <v>39</v>
      </c>
      <c r="L16" s="21" t="s">
        <v>40</v>
      </c>
      <c r="M16" s="9"/>
    </row>
    <row r="17" spans="1:13" x14ac:dyDescent="0.25">
      <c r="A17" s="32" t="str">
        <f>B7</f>
        <v>08.2022</v>
      </c>
      <c r="B17" s="25"/>
      <c r="C17" s="26"/>
      <c r="D17" s="30" t="str">
        <f>IFERROR(Tabelle1[[#This Row],[ElectricityConsumptionEntireDC]]/Tabelle1[[#This Row],[ElectricityConsumptionIT]],"-")</f>
        <v>-</v>
      </c>
      <c r="E17" s="26"/>
      <c r="F17" s="25"/>
      <c r="G17" s="31" t="str">
        <f>IFERROR(Tabelle1[[#This Row],[CoolingLoadDCth]]/Tabelle1[[#This Row],[ElectricityConsumptionCS]],"-")</f>
        <v>-</v>
      </c>
      <c r="H17" s="25"/>
      <c r="I17" s="25"/>
      <c r="J17" s="42" t="str">
        <f>IFERROR((Tabelle1[[#This Row],[DrinkingWaterCoolingm3]]+Tabelle1[[#This Row],[OtherWaterCoolingm3]])/Tabelle1[[#This Row],[ElectricityConsumptionIT]],"-")</f>
        <v>-</v>
      </c>
      <c r="K17" s="41"/>
      <c r="L17" s="42" t="str">
        <f>IFERROR(Tabelle1[[#This Row],[Ereuse]]/Tabelle1[[#This Row],[ElectricityConsumptionEntireDC]],"-")</f>
        <v>-</v>
      </c>
      <c r="M17" s="9"/>
    </row>
    <row r="18" spans="1:13" x14ac:dyDescent="0.25">
      <c r="A18" s="33" t="str">
        <f>IF(LEFT(A17,2)+1&gt;12,"01."&amp;RIGHT(A17,4)+1,IF(LEFT(A17,2)+1&gt;9,LEFT(A17,2)+1&amp;"."&amp;RIGHT(A17,4),"0"&amp;LEFT(A17,2)+1&amp;"."&amp;RIGHT(A17,4)))</f>
        <v>09.2022</v>
      </c>
      <c r="B18" s="25"/>
      <c r="C18" s="26"/>
      <c r="D18" s="30" t="str">
        <f>IFERROR(Tabelle1[[#This Row],[ElectricityConsumptionEntireDC]]/Tabelle1[[#This Row],[ElectricityConsumptionIT]],"-")</f>
        <v>-</v>
      </c>
      <c r="E18" s="26"/>
      <c r="F18" s="25"/>
      <c r="G18" s="31" t="str">
        <f>IFERROR(Tabelle1[[#This Row],[CoolingLoadDCth]]/Tabelle1[[#This Row],[ElectricityConsumptionCS]],"-")</f>
        <v>-</v>
      </c>
      <c r="H18" s="25"/>
      <c r="I18" s="25"/>
      <c r="J18" s="42" t="str">
        <f>IFERROR((Tabelle1[[#This Row],[DrinkingWaterCoolingm3]]+Tabelle1[[#This Row],[OtherWaterCoolingm3]])/Tabelle1[[#This Row],[ElectricityConsumptionIT]],"-")</f>
        <v>-</v>
      </c>
      <c r="K18" s="41"/>
      <c r="L18" s="42" t="str">
        <f>IFERROR(Tabelle1[[#This Row],[Ereuse]]/Tabelle1[[#This Row],[ElectricityConsumptionEntireDC]],"-")</f>
        <v>-</v>
      </c>
      <c r="M18" s="9"/>
    </row>
    <row r="19" spans="1:13" x14ac:dyDescent="0.25">
      <c r="A19" s="32" t="str">
        <f t="shared" ref="A19:A27" si="0">IF(LEFT(A18,2)+1&gt;12,"01."&amp;RIGHT(A18,4)+1,IF(LEFT(A18,2)+1&gt;9,LEFT(A18,2)+1&amp;"."&amp;RIGHT(A18,4),"0"&amp;LEFT(A18,2)+1&amp;"."&amp;RIGHT(A18,4)))</f>
        <v>10.2022</v>
      </c>
      <c r="B19" s="25"/>
      <c r="C19" s="26"/>
      <c r="D19" s="30" t="str">
        <f>IFERROR(Tabelle1[[#This Row],[ElectricityConsumptionEntireDC]]/Tabelle1[[#This Row],[ElectricityConsumptionIT]],"-")</f>
        <v>-</v>
      </c>
      <c r="E19" s="26"/>
      <c r="F19" s="25"/>
      <c r="G19" s="31" t="str">
        <f>IFERROR(Tabelle1[[#This Row],[CoolingLoadDCth]]/Tabelle1[[#This Row],[ElectricityConsumptionCS]],"-")</f>
        <v>-</v>
      </c>
      <c r="H19" s="25"/>
      <c r="I19" s="25"/>
      <c r="J19" s="42" t="str">
        <f>IFERROR((Tabelle1[[#This Row],[DrinkingWaterCoolingm3]]+Tabelle1[[#This Row],[OtherWaterCoolingm3]])/Tabelle1[[#This Row],[ElectricityConsumptionIT]],"-")</f>
        <v>-</v>
      </c>
      <c r="K19" s="41"/>
      <c r="L19" s="42" t="str">
        <f>IFERROR(Tabelle1[[#This Row],[Ereuse]]/Tabelle1[[#This Row],[ElectricityConsumptionEntireDC]],"-")</f>
        <v>-</v>
      </c>
      <c r="M19" s="9"/>
    </row>
    <row r="20" spans="1:13" x14ac:dyDescent="0.25">
      <c r="A20" s="33" t="str">
        <f t="shared" si="0"/>
        <v>11.2022</v>
      </c>
      <c r="B20" s="25"/>
      <c r="C20" s="26"/>
      <c r="D20" s="30" t="str">
        <f>IFERROR(Tabelle1[[#This Row],[ElectricityConsumptionEntireDC]]/Tabelle1[[#This Row],[ElectricityConsumptionIT]],"-")</f>
        <v>-</v>
      </c>
      <c r="E20" s="26"/>
      <c r="F20" s="25"/>
      <c r="G20" s="31" t="str">
        <f>IFERROR(Tabelle1[[#This Row],[CoolingLoadDCth]]/Tabelle1[[#This Row],[ElectricityConsumptionCS]],"-")</f>
        <v>-</v>
      </c>
      <c r="H20" s="25"/>
      <c r="I20" s="25"/>
      <c r="J20" s="42" t="str">
        <f>IFERROR((Tabelle1[[#This Row],[DrinkingWaterCoolingm3]]+Tabelle1[[#This Row],[OtherWaterCoolingm3]])/Tabelle1[[#This Row],[ElectricityConsumptionIT]],"-")</f>
        <v>-</v>
      </c>
      <c r="K20" s="41"/>
      <c r="L20" s="42" t="str">
        <f>IFERROR(Tabelle1[[#This Row],[Ereuse]]/Tabelle1[[#This Row],[ElectricityConsumptionEntireDC]],"-")</f>
        <v>-</v>
      </c>
      <c r="M20" s="9"/>
    </row>
    <row r="21" spans="1:13" x14ac:dyDescent="0.25">
      <c r="A21" s="32" t="str">
        <f t="shared" si="0"/>
        <v>12.2022</v>
      </c>
      <c r="B21" s="25"/>
      <c r="C21" s="26"/>
      <c r="D21" s="30" t="str">
        <f>IFERROR(Tabelle1[[#This Row],[ElectricityConsumptionEntireDC]]/Tabelle1[[#This Row],[ElectricityConsumptionIT]],"-")</f>
        <v>-</v>
      </c>
      <c r="E21" s="26"/>
      <c r="F21" s="25"/>
      <c r="G21" s="31" t="str">
        <f>IFERROR(Tabelle1[[#This Row],[CoolingLoadDCth]]/Tabelle1[[#This Row],[ElectricityConsumptionCS]],"-")</f>
        <v>-</v>
      </c>
      <c r="H21" s="25"/>
      <c r="I21" s="25"/>
      <c r="J21" s="42" t="str">
        <f>IFERROR((Tabelle1[[#This Row],[DrinkingWaterCoolingm3]]+Tabelle1[[#This Row],[OtherWaterCoolingm3]])/Tabelle1[[#This Row],[ElectricityConsumptionIT]],"-")</f>
        <v>-</v>
      </c>
      <c r="K21" s="41"/>
      <c r="L21" s="42" t="str">
        <f>IFERROR(Tabelle1[[#This Row],[Ereuse]]/Tabelle1[[#This Row],[ElectricityConsumptionEntireDC]],"-")</f>
        <v>-</v>
      </c>
      <c r="M21" s="9"/>
    </row>
    <row r="22" spans="1:13" x14ac:dyDescent="0.25">
      <c r="A22" s="33" t="str">
        <f t="shared" si="0"/>
        <v>01.2023</v>
      </c>
      <c r="B22" s="25"/>
      <c r="C22" s="26"/>
      <c r="D22" s="30" t="str">
        <f>IFERROR(Tabelle1[[#This Row],[ElectricityConsumptionEntireDC]]/Tabelle1[[#This Row],[ElectricityConsumptionIT]],"-")</f>
        <v>-</v>
      </c>
      <c r="E22" s="26"/>
      <c r="F22" s="25"/>
      <c r="G22" s="31" t="str">
        <f>IFERROR(Tabelle1[[#This Row],[CoolingLoadDCth]]/Tabelle1[[#This Row],[ElectricityConsumptionCS]],"-")</f>
        <v>-</v>
      </c>
      <c r="H22" s="25"/>
      <c r="I22" s="25"/>
      <c r="J22" s="42" t="str">
        <f>IFERROR((Tabelle1[[#This Row],[DrinkingWaterCoolingm3]]+Tabelle1[[#This Row],[OtherWaterCoolingm3]])/Tabelle1[[#This Row],[ElectricityConsumptionIT]],"-")</f>
        <v>-</v>
      </c>
      <c r="K22" s="41"/>
      <c r="L22" s="42" t="str">
        <f>IFERROR(Tabelle1[[#This Row],[Ereuse]]/Tabelle1[[#This Row],[ElectricityConsumptionEntireDC]],"-")</f>
        <v>-</v>
      </c>
      <c r="M22" s="9"/>
    </row>
    <row r="23" spans="1:13" x14ac:dyDescent="0.25">
      <c r="A23" s="32" t="str">
        <f t="shared" si="0"/>
        <v>02.2023</v>
      </c>
      <c r="B23" s="25"/>
      <c r="C23" s="26"/>
      <c r="D23" s="30" t="str">
        <f>IFERROR(Tabelle1[[#This Row],[ElectricityConsumptionEntireDC]]/Tabelle1[[#This Row],[ElectricityConsumptionIT]],"-")</f>
        <v>-</v>
      </c>
      <c r="E23" s="26"/>
      <c r="F23" s="25"/>
      <c r="G23" s="31" t="str">
        <f>IFERROR(Tabelle1[[#This Row],[CoolingLoadDCth]]/Tabelle1[[#This Row],[ElectricityConsumptionCS]],"-")</f>
        <v>-</v>
      </c>
      <c r="H23" s="25"/>
      <c r="I23" s="25"/>
      <c r="J23" s="42" t="str">
        <f>IFERROR((Tabelle1[[#This Row],[DrinkingWaterCoolingm3]]+Tabelle1[[#This Row],[OtherWaterCoolingm3]])/Tabelle1[[#This Row],[ElectricityConsumptionIT]],"-")</f>
        <v>-</v>
      </c>
      <c r="K23" s="41"/>
      <c r="L23" s="42" t="str">
        <f>IFERROR(Tabelle1[[#This Row],[Ereuse]]/Tabelle1[[#This Row],[ElectricityConsumptionEntireDC]],"-")</f>
        <v>-</v>
      </c>
      <c r="M23" s="9"/>
    </row>
    <row r="24" spans="1:13" x14ac:dyDescent="0.25">
      <c r="A24" s="33" t="str">
        <f t="shared" si="0"/>
        <v>03.2023</v>
      </c>
      <c r="B24" s="25"/>
      <c r="C24" s="26"/>
      <c r="D24" s="30" t="str">
        <f>IFERROR(Tabelle1[[#This Row],[ElectricityConsumptionEntireDC]]/Tabelle1[[#This Row],[ElectricityConsumptionIT]],"-")</f>
        <v>-</v>
      </c>
      <c r="E24" s="26"/>
      <c r="F24" s="25"/>
      <c r="G24" s="31" t="str">
        <f>IFERROR(Tabelle1[[#This Row],[CoolingLoadDCth]]/Tabelle1[[#This Row],[ElectricityConsumptionCS]],"-")</f>
        <v>-</v>
      </c>
      <c r="H24" s="25"/>
      <c r="I24" s="25"/>
      <c r="J24" s="42" t="str">
        <f>IFERROR((Tabelle1[[#This Row],[DrinkingWaterCoolingm3]]+Tabelle1[[#This Row],[OtherWaterCoolingm3]])/Tabelle1[[#This Row],[ElectricityConsumptionIT]],"-")</f>
        <v>-</v>
      </c>
      <c r="K24" s="41"/>
      <c r="L24" s="42" t="str">
        <f>IFERROR(Tabelle1[[#This Row],[Ereuse]]/Tabelle1[[#This Row],[ElectricityConsumptionEntireDC]],"-")</f>
        <v>-</v>
      </c>
      <c r="M24" s="9"/>
    </row>
    <row r="25" spans="1:13" x14ac:dyDescent="0.25">
      <c r="A25" s="32" t="str">
        <f t="shared" si="0"/>
        <v>04.2023</v>
      </c>
      <c r="B25" s="25"/>
      <c r="C25" s="26"/>
      <c r="D25" s="30" t="str">
        <f>IFERROR(Tabelle1[[#This Row],[ElectricityConsumptionEntireDC]]/Tabelle1[[#This Row],[ElectricityConsumptionIT]],"-")</f>
        <v>-</v>
      </c>
      <c r="E25" s="26"/>
      <c r="F25" s="25"/>
      <c r="G25" s="31" t="str">
        <f>IFERROR(Tabelle1[[#This Row],[CoolingLoadDCth]]/Tabelle1[[#This Row],[ElectricityConsumptionCS]],"-")</f>
        <v>-</v>
      </c>
      <c r="H25" s="25"/>
      <c r="I25" s="25"/>
      <c r="J25" s="42" t="str">
        <f>IFERROR((Tabelle1[[#This Row],[DrinkingWaterCoolingm3]]+Tabelle1[[#This Row],[OtherWaterCoolingm3]])/Tabelle1[[#This Row],[ElectricityConsumptionIT]],"-")</f>
        <v>-</v>
      </c>
      <c r="K25" s="41"/>
      <c r="L25" s="42" t="str">
        <f>IFERROR(Tabelle1[[#This Row],[Ereuse]]/Tabelle1[[#This Row],[ElectricityConsumptionEntireDC]],"-")</f>
        <v>-</v>
      </c>
      <c r="M25" s="9"/>
    </row>
    <row r="26" spans="1:13" x14ac:dyDescent="0.25">
      <c r="A26" s="33" t="str">
        <f t="shared" si="0"/>
        <v>05.2023</v>
      </c>
      <c r="B26" s="25"/>
      <c r="C26" s="26"/>
      <c r="D26" s="30" t="str">
        <f>IFERROR(Tabelle1[[#This Row],[ElectricityConsumptionEntireDC]]/Tabelle1[[#This Row],[ElectricityConsumptionIT]],"-")</f>
        <v>-</v>
      </c>
      <c r="E26" s="26"/>
      <c r="F26" s="25"/>
      <c r="G26" s="31" t="str">
        <f>IFERROR(Tabelle1[[#This Row],[CoolingLoadDCth]]/Tabelle1[[#This Row],[ElectricityConsumptionCS]],"-")</f>
        <v>-</v>
      </c>
      <c r="H26" s="25"/>
      <c r="I26" s="25"/>
      <c r="J26" s="42" t="str">
        <f>IFERROR((Tabelle1[[#This Row],[DrinkingWaterCoolingm3]]+Tabelle1[[#This Row],[OtherWaterCoolingm3]])/Tabelle1[[#This Row],[ElectricityConsumptionIT]],"-")</f>
        <v>-</v>
      </c>
      <c r="K26" s="41"/>
      <c r="L26" s="42" t="str">
        <f>IFERROR(Tabelle1[[#This Row],[Ereuse]]/Tabelle1[[#This Row],[ElectricityConsumptionEntireDC]],"-")</f>
        <v>-</v>
      </c>
      <c r="M26" s="9"/>
    </row>
    <row r="27" spans="1:13" x14ac:dyDescent="0.25">
      <c r="A27" s="32" t="str">
        <f t="shared" si="0"/>
        <v>06.2023</v>
      </c>
      <c r="B27" s="25"/>
      <c r="C27" s="26"/>
      <c r="D27" s="30" t="str">
        <f>IFERROR(Tabelle1[[#This Row],[ElectricityConsumptionEntireDC]]/Tabelle1[[#This Row],[ElectricityConsumptionIT]],"-")</f>
        <v>-</v>
      </c>
      <c r="E27" s="26"/>
      <c r="F27" s="25"/>
      <c r="G27" s="31" t="str">
        <f>IFERROR(Tabelle1[[#This Row],[CoolingLoadDCth]]/Tabelle1[[#This Row],[ElectricityConsumptionCS]],"-")</f>
        <v>-</v>
      </c>
      <c r="H27" s="25"/>
      <c r="I27" s="25"/>
      <c r="J27" s="42" t="str">
        <f>IFERROR((Tabelle1[[#This Row],[DrinkingWaterCoolingm3]]+Tabelle1[[#This Row],[OtherWaterCoolingm3]])/Tabelle1[[#This Row],[ElectricityConsumptionIT]],"-")</f>
        <v>-</v>
      </c>
      <c r="K27" s="41"/>
      <c r="L27" s="42" t="str">
        <f>IFERROR(Tabelle1[[#This Row],[Ereuse]]/Tabelle1[[#This Row],[ElectricityConsumptionEntireDC]],"-")</f>
        <v>-</v>
      </c>
      <c r="M27" s="9"/>
    </row>
    <row r="28" spans="1:13" x14ac:dyDescent="0.25">
      <c r="A28" s="33" t="str">
        <f>B8</f>
        <v>07.2023</v>
      </c>
      <c r="B28" s="25"/>
      <c r="C28" s="26"/>
      <c r="D28" s="30" t="str">
        <f>IFERROR(Tabelle1[[#This Row],[ElectricityConsumptionEntireDC]]/Tabelle1[[#This Row],[ElectricityConsumptionIT]],"-")</f>
        <v>-</v>
      </c>
      <c r="E28" s="26"/>
      <c r="F28" s="25"/>
      <c r="G28" s="31" t="str">
        <f>IFERROR(Tabelle1[[#This Row],[CoolingLoadDCth]]/Tabelle1[[#This Row],[ElectricityConsumptionCS]],"-")</f>
        <v>-</v>
      </c>
      <c r="H28" s="25"/>
      <c r="I28" s="25"/>
      <c r="J28" s="42" t="str">
        <f>IFERROR((Tabelle1[[#This Row],[DrinkingWaterCoolingm3]]+Tabelle1[[#This Row],[OtherWaterCoolingm3]])/Tabelle1[[#This Row],[ElectricityConsumptionIT]],"-")</f>
        <v>-</v>
      </c>
      <c r="K28" s="41"/>
      <c r="L28" s="42" t="str">
        <f>IFERROR(Tabelle1[[#This Row],[Ereuse]]/Tabelle1[[#This Row],[ElectricityConsumptionEntireDC]],"-")</f>
        <v>-</v>
      </c>
      <c r="M28" s="9"/>
    </row>
    <row r="29" spans="1:13" x14ac:dyDescent="0.25">
      <c r="A29" s="22"/>
      <c r="B29" s="23">
        <f>SUBTOTAL(109,Tabelle1[ElectricityConsumptionEntireDC])</f>
        <v>0</v>
      </c>
      <c r="C29" s="24">
        <f>SUBTOTAL(109,Tabelle1[ElectricityConsumptionIT])</f>
        <v>0</v>
      </c>
      <c r="D29" s="28" t="str">
        <f>IFERROR(SUBTOTAL(101,Tabelle1[PUE]),"-")</f>
        <v>-</v>
      </c>
      <c r="E29" s="24">
        <f>SUBTOTAL(109,Tabelle1[CoolingLoadDCth])</f>
        <v>0</v>
      </c>
      <c r="F29" s="24">
        <f>SUBTOTAL(109,Tabelle1[ElectricityConsumptionCS])</f>
        <v>0</v>
      </c>
      <c r="G29" s="29" t="str">
        <f>IFERROR(SUBTOTAL(101,Tabelle1[CER]),"-")</f>
        <v>-</v>
      </c>
      <c r="H29" s="24">
        <f>SUBTOTAL(109,Tabelle1[DrinkingWaterCoolingm3])</f>
        <v>0</v>
      </c>
      <c r="I29" s="24">
        <f>SUBTOTAL(109,Tabelle1[OtherWaterCoolingm3])</f>
        <v>0</v>
      </c>
      <c r="J29" s="40" t="str">
        <f>IFERROR(SUBTOTAL(101,Tabelle1[CER]),"-")</f>
        <v>-</v>
      </c>
      <c r="K29" s="40">
        <f>SUBTOTAL(109,Tabelle1[Ereuse])</f>
        <v>0</v>
      </c>
      <c r="L29" s="40" t="str">
        <f>IFERROR(SUBTOTAL(101,Tabelle1[CER]),"-")</f>
        <v>-</v>
      </c>
      <c r="M29" s="9"/>
    </row>
    <row r="30" spans="1:13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3" spans="1:5" x14ac:dyDescent="0.25">
      <c r="D33" s="9"/>
      <c r="E33" s="9"/>
    </row>
    <row r="34" spans="1:5" x14ac:dyDescent="0.25">
      <c r="A34" s="9"/>
      <c r="B34" s="9"/>
      <c r="C34" s="9"/>
    </row>
  </sheetData>
  <mergeCells count="4">
    <mergeCell ref="B6:C6"/>
    <mergeCell ref="B7:C7"/>
    <mergeCell ref="B8:C8"/>
    <mergeCell ref="B9:C9"/>
  </mergeCells>
  <phoneticPr fontId="30" type="noConversion"/>
  <conditionalFormatting sqref="J17:L28 A17:I17 B18:I28">
    <cfRule type="expression" dxfId="29" priority="8">
      <formula>MOD(ROW(),2)=0</formula>
    </cfRule>
  </conditionalFormatting>
  <conditionalFormatting sqref="A19 A21 A23 A25 A27">
    <cfRule type="expression" dxfId="28" priority="2">
      <formula>MOD(ROW(),2)=0</formula>
    </cfRule>
  </conditionalFormatting>
  <dataValidations count="1">
    <dataValidation type="list" allowBlank="1" showInputMessage="1" showErrorMessage="1" errorTitle="Incorrect value" error="Please only enter the digits 1, 2 or 3" sqref="B9:D9" xr:uid="{FB2B34F6-34FA-4F5A-80F1-65BF56B0588A}">
      <formula1>"1,2,3"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&amp;R&amp;A</oddHeader>
    <oddFooter>&amp;CPage &amp;P of &amp;N</oddFooter>
  </headerFooter>
  <ignoredErrors>
    <ignoredError sqref="L17 J17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DC8CE2-CB28-40E6-96F3-DA42E2DE2A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6FFDCC-4A73-45F7-80D3-B61D4BCE0457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c1170a1b-234a-4e4a-a1f9-3ac639ddb8b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9b59c82-80df-45e0-b98a-8830a4e61712"/>
    <ds:schemaRef ds:uri="30e314e4-ffb7-42d7-a231-c0c01b7eedeb"/>
    <ds:schemaRef ds:uri="02465d18-56d5-4de3-bfdb-1defbbb9d1c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3.9 – KPIs</vt:lpstr>
      <vt:lpstr>'3.9 – KPIs'!Druckbereich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